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S\II_Sport\10_Verbandsgericht Disziplinarkommission\04_Kontingentierung Schiedsrichter\2017-2018\"/>
    </mc:Choice>
  </mc:AlternateContent>
  <bookViews>
    <workbookView xWindow="-150" yWindow="-420" windowWidth="19065" windowHeight="9525" tabRatio="579"/>
  </bookViews>
  <sheets>
    <sheet name="Vereinliste mit Mannschaften fü" sheetId="1" r:id="rId1"/>
  </sheets>
  <definedNames>
    <definedName name="_xlnm.Print_Area" localSheetId="0">'Vereinliste mit Mannschaften fü'!$B$1:$D$57</definedName>
  </definedNames>
  <calcPr calcId="171027"/>
</workbook>
</file>

<file path=xl/calcChain.xml><?xml version="1.0" encoding="utf-8"?>
<calcChain xmlns="http://schemas.openxmlformats.org/spreadsheetml/2006/main">
  <c r="A59" i="1" l="1"/>
  <c r="D23" i="1" l="1"/>
  <c r="G23" i="1" s="1"/>
  <c r="D8" i="1" l="1"/>
  <c r="F8" i="1" s="1"/>
  <c r="H46" i="1" l="1"/>
  <c r="H45" i="1"/>
  <c r="D24" i="1" l="1"/>
  <c r="G24" i="1" s="1"/>
  <c r="A34" i="1"/>
  <c r="F34" i="1" s="1"/>
  <c r="I59" i="1"/>
  <c r="I62" i="1" s="1"/>
  <c r="D10" i="1"/>
  <c r="G10" i="1" s="1"/>
  <c r="D11" i="1"/>
  <c r="G11" i="1" s="1"/>
  <c r="D12" i="1"/>
  <c r="G12" i="1" s="1"/>
  <c r="D13" i="1"/>
  <c r="G13" i="1" s="1"/>
  <c r="D15" i="1"/>
  <c r="G15" i="1" s="1"/>
  <c r="D16" i="1"/>
  <c r="G16" i="1" s="1"/>
  <c r="D17" i="1"/>
  <c r="G17" i="1" s="1"/>
  <c r="D19" i="1"/>
  <c r="G19" i="1" s="1"/>
  <c r="D20" i="1"/>
  <c r="G20" i="1" s="1"/>
  <c r="D21" i="1"/>
  <c r="G21" i="1" s="1"/>
  <c r="D31" i="1"/>
  <c r="G31" i="1" s="1"/>
  <c r="D32" i="1"/>
  <c r="G32" i="1" s="1"/>
  <c r="H37" i="1"/>
  <c r="H38" i="1"/>
  <c r="H39" i="1"/>
  <c r="H40" i="1"/>
  <c r="H41" i="1"/>
  <c r="H43" i="1"/>
  <c r="H47" i="1"/>
  <c r="D3" i="1"/>
  <c r="F3" i="1" s="1"/>
  <c r="D4" i="1"/>
  <c r="F4" i="1"/>
  <c r="D5" i="1"/>
  <c r="F5" i="1" s="1"/>
  <c r="D6" i="1"/>
  <c r="F6" i="1"/>
  <c r="D7" i="1"/>
  <c r="F7" i="1" s="1"/>
  <c r="D26" i="1"/>
  <c r="F26" i="1" s="1"/>
  <c r="D27" i="1"/>
  <c r="F27" i="1"/>
  <c r="D28" i="1"/>
  <c r="F28" i="1" s="1"/>
  <c r="D29" i="1"/>
  <c r="F29" i="1" s="1"/>
  <c r="H62" i="1" l="1"/>
  <c r="F62" i="1"/>
  <c r="G62" i="1"/>
</calcChain>
</file>

<file path=xl/sharedStrings.xml><?xml version="1.0" encoding="utf-8"?>
<sst xmlns="http://schemas.openxmlformats.org/spreadsheetml/2006/main" count="106" uniqueCount="59">
  <si>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</si>
  <si>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</si>
  <si>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</si>
  <si>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</si>
  <si>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</si>
  <si>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</si>
  <si>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</si>
  <si>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</si>
  <si>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</si>
  <si>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</si>
  <si>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</si>
  <si>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</si>
  <si>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</si>
  <si>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</si>
  <si>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</si>
  <si>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</si>
  <si>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</si>
  <si>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</si>
  <si>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</si>
  <si>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</si>
  <si>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</si>
  <si>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</si>
  <si>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</si>
  <si>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</si>
  <si>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</si>
  <si>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</si>
  <si>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</si>
  <si>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</si>
  <si>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</si>
  <si>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</si>
  <si>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</si>
  <si>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</si>
  <si>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</si>
  <si>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</si>
  <si>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</si>
  <si>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</si>
  <si>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</si>
  <si>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</si>
  <si>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</si>
  <si>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</si>
  <si>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</si>
  <si>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wird fällig wenn alle Team in Turnierform oder Einzelspiel/Turnierform spielen</t>
  </si>
  <si>
    <t>Total benötigte Schiedsrichter</t>
  </si>
  <si>
    <t>Herren Aktive GF NLA</t>
  </si>
  <si>
    <t>Damen Aktive GF NLA</t>
  </si>
  <si>
    <t>Damen Aktive KF 2.Liga</t>
  </si>
  <si>
    <t>Damen Aktive KF 3. Liga</t>
  </si>
  <si>
    <t>Herren Aktive GF4. Liga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</si>
  <si>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</si>
  <si>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</si>
  <si>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</si>
  <si>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</si>
  <si>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</si>
  <si>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</si>
  <si>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gültig für die Saison  2017/18</t>
  </si>
  <si>
    <t>Junioren D Regional</t>
  </si>
  <si>
    <t>Junioren E Regional</t>
  </si>
  <si>
    <t>Junioren/ Juniorinnen U14/U17 A</t>
  </si>
  <si>
    <t>Junioren/ Juniorinnen U14/U17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</si>
</sst>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b/>
      <sz val="9.9499999999999993"/>
      <color rgb="FFFF0000"/>
      <name val="Arial Narrow"/>
      <family val="2"/>
    </font>
    <font>
      <sz val="9.9499999999999993"/>
      <color rgb="FFFF0000"/>
      <name val="Arial"/>
      <family val="2"/>
    </font>
    <font>
      <b/>
      <sz val="9.9499999999999993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3" fontId="8" fillId="0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6" fillId="0" borderId="0" xfId="0" applyNumberFormat="1" applyFont="1" applyAlignment="1">
      <alignment horizontal="center" vertical="center" textRotation="90" wrapText="1"/>
    </xf>
    <xf numFmtId="3" fontId="6" fillId="3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6" fillId="5" borderId="0" xfId="0" applyNumberFormat="1" applyFont="1" applyFill="1" applyAlignment="1">
      <alignment horizontal="center" vertical="center" textRotation="90" wrapText="1"/>
    </xf>
    <xf numFmtId="3" fontId="8" fillId="4" borderId="0" xfId="0" applyNumberFormat="1" applyFont="1" applyFill="1" applyAlignment="1" applyProtection="1">
      <alignment horizontal="center" vertical="center"/>
      <protection locked="0"/>
    </xf>
    <xf numFmtId="3" fontId="6" fillId="4" borderId="0" xfId="0" applyNumberFormat="1" applyFont="1" applyFill="1" applyAlignment="1">
      <alignment horizontal="center" vertical="center" textRotation="90" wrapText="1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7" fillId="7" borderId="0" xfId="0" applyNumberFormat="1" applyFont="1" applyFill="1" applyAlignment="1" applyProtection="1">
      <alignment horizontal="center" vertical="center"/>
      <protection locked="0"/>
    </xf>
    <xf numFmtId="3" fontId="8" fillId="7" borderId="0" xfId="0" applyNumberFormat="1" applyFont="1" applyFill="1" applyAlignment="1" applyProtection="1">
      <alignment horizontal="center" vertical="center"/>
      <protection locked="0"/>
    </xf>
    <xf numFmtId="3" fontId="6" fillId="6" borderId="0" xfId="0" applyNumberFormat="1" applyFont="1" applyFill="1" applyAlignment="1">
      <alignment horizontal="center" vertical="center" textRotation="90" wrapText="1"/>
    </xf>
    <xf numFmtId="3" fontId="6" fillId="7" borderId="0" xfId="0" applyNumberFormat="1" applyFont="1" applyFill="1" applyAlignment="1">
      <alignment horizontal="center" vertical="center" textRotation="90" wrapText="1"/>
    </xf>
    <xf numFmtId="3" fontId="12" fillId="0" borderId="0" xfId="0" applyNumberFormat="1" applyFont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3" fontId="13" fillId="6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 applyProtection="1">
      <alignment horizontal="center" vertical="center"/>
      <protection hidden="1"/>
    </xf>
    <xf numFmtId="3" fontId="12" fillId="2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5"/>
  <sheetViews>
    <sheetView tabSelected="1" topLeftCell="A7" zoomScale="73" zoomScaleNormal="73" zoomScalePageLayoutView="85" workbookViewId="0">
      <selection activeCell="A57" sqref="A57"/>
    </sheetView>
  </sheetViews>
  <sheetFormatPr baseColWidth="10" defaultColWidth="11.42578125" defaultRowHeight="12.75" x14ac:dyDescent="0.2"/>
  <cols>
    <col min="1" max="1" width="8.28515625" style="2" bestFit="1" customWidth="1"/>
    <col min="2" max="2" width="34.42578125" style="5" customWidth="1"/>
    <col min="3" max="3" width="8.28515625" style="2" bestFit="1" customWidth="1"/>
    <col min="4" max="5" width="6.28515625" style="2" hidden="1" customWidth="1"/>
    <col min="6" max="9" width="5.7109375" style="2" customWidth="1"/>
    <col min="10" max="10" width="4" style="2" bestFit="1" customWidth="1"/>
    <col min="11" max="11" width="68.42578125" style="2" bestFit="1" customWidth="1"/>
    <col min="12" max="13" width="3.28515625" style="2" bestFit="1" customWidth="1"/>
    <col min="14" max="14" width="4" style="2" bestFit="1" customWidth="1"/>
    <col min="15" max="15" width="3.28515625" style="2" bestFit="1" customWidth="1"/>
    <col min="16" max="17" width="4" style="2" bestFit="1" customWidth="1"/>
    <col min="18" max="22" width="3.28515625" style="2" bestFit="1" customWidth="1"/>
    <col min="23" max="16384" width="11.42578125" style="1"/>
  </cols>
  <sheetData>
    <row r="1" spans="1:23" s="9" customFormat="1" ht="87" customHeight="1" x14ac:dyDescent="0.2">
      <c r="A1" s="24" t="s">
        <v>39</v>
      </c>
      <c r="B1" s="24" t="s">
        <v>34</v>
      </c>
      <c r="C1" s="24" t="s">
        <v>27</v>
      </c>
      <c r="D1" s="24" t="s">
        <v>50</v>
      </c>
      <c r="E1" s="24" t="s">
        <v>51</v>
      </c>
      <c r="F1" s="24" t="s">
        <v>52</v>
      </c>
      <c r="G1" s="24" t="s">
        <v>48</v>
      </c>
      <c r="H1" s="24" t="s">
        <v>53</v>
      </c>
      <c r="I1" s="24" t="s">
        <v>49</v>
      </c>
      <c r="J1" s="14"/>
      <c r="K1" s="50" t="s">
        <v>54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9" customFormat="1" ht="5.0999999999999996" customHeight="1" x14ac:dyDescent="0.2">
      <c r="A2" s="12"/>
      <c r="B2" s="11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">
      <c r="A3" s="38"/>
      <c r="B3" s="15" t="s">
        <v>43</v>
      </c>
      <c r="C3" s="16" t="s">
        <v>24</v>
      </c>
      <c r="D3" s="16">
        <f t="shared" ref="D3:D13" si="0">IF(C3="Einzel",2,1)</f>
        <v>2</v>
      </c>
      <c r="E3" s="16"/>
      <c r="F3" s="16">
        <f t="shared" ref="F3:F8" si="1">D3*A3</f>
        <v>0</v>
      </c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">
      <c r="A4" s="38"/>
      <c r="B4" s="15" t="s">
        <v>0</v>
      </c>
      <c r="C4" s="16" t="s">
        <v>24</v>
      </c>
      <c r="D4" s="16">
        <f t="shared" si="0"/>
        <v>2</v>
      </c>
      <c r="E4" s="16"/>
      <c r="F4" s="16">
        <f t="shared" si="1"/>
        <v>0</v>
      </c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">
      <c r="A5" s="38"/>
      <c r="B5" s="15" t="s">
        <v>1</v>
      </c>
      <c r="C5" s="16" t="s">
        <v>24</v>
      </c>
      <c r="D5" s="16">
        <f t="shared" si="0"/>
        <v>2</v>
      </c>
      <c r="E5" s="16"/>
      <c r="F5" s="16">
        <f t="shared" si="1"/>
        <v>0</v>
      </c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">
      <c r="A6" s="38"/>
      <c r="B6" s="15" t="s">
        <v>2</v>
      </c>
      <c r="C6" s="16" t="s">
        <v>24</v>
      </c>
      <c r="D6" s="16">
        <f t="shared" si="0"/>
        <v>2</v>
      </c>
      <c r="E6" s="16"/>
      <c r="F6" s="16">
        <f t="shared" si="1"/>
        <v>0</v>
      </c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38"/>
      <c r="B7" s="15" t="s">
        <v>3</v>
      </c>
      <c r="C7" s="16" t="s">
        <v>26</v>
      </c>
      <c r="D7" s="16">
        <f t="shared" si="0"/>
        <v>1</v>
      </c>
      <c r="E7" s="16"/>
      <c r="F7" s="16">
        <f t="shared" si="1"/>
        <v>0</v>
      </c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">
      <c r="A8" s="38"/>
      <c r="B8" s="15" t="s">
        <v>47</v>
      </c>
      <c r="C8" s="16" t="s">
        <v>25</v>
      </c>
      <c r="D8" s="16">
        <f>IF(C8="Einzel",2,1)</f>
        <v>1</v>
      </c>
      <c r="E8" s="16"/>
      <c r="F8" s="16">
        <f t="shared" si="1"/>
        <v>0</v>
      </c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5.0999999999999996" customHeight="1" x14ac:dyDescent="0.2">
      <c r="A9" s="16"/>
      <c r="B9" s="15"/>
      <c r="C9" s="16"/>
      <c r="D9" s="16"/>
      <c r="E9" s="16"/>
      <c r="F9" s="16"/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2">
      <c r="A10" s="36"/>
      <c r="B10" s="15" t="s">
        <v>8</v>
      </c>
      <c r="C10" s="16" t="s">
        <v>24</v>
      </c>
      <c r="D10" s="16">
        <f t="shared" si="0"/>
        <v>2</v>
      </c>
      <c r="E10" s="16"/>
      <c r="F10" s="16"/>
      <c r="G10" s="16">
        <f>D10*A10</f>
        <v>0</v>
      </c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">
      <c r="A11" s="36"/>
      <c r="B11" s="15" t="s">
        <v>9</v>
      </c>
      <c r="C11" s="16" t="s">
        <v>24</v>
      </c>
      <c r="D11" s="16">
        <f t="shared" si="0"/>
        <v>2</v>
      </c>
      <c r="E11" s="16"/>
      <c r="F11" s="16"/>
      <c r="G11" s="16">
        <f>D11*A11</f>
        <v>0</v>
      </c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36"/>
      <c r="B12" s="21" t="s">
        <v>10</v>
      </c>
      <c r="C12" s="13" t="s">
        <v>24</v>
      </c>
      <c r="D12" s="13">
        <f t="shared" si="0"/>
        <v>2</v>
      </c>
      <c r="E12" s="13"/>
      <c r="F12" s="13"/>
      <c r="G12" s="16">
        <f>D12*A12</f>
        <v>0</v>
      </c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36"/>
      <c r="B13" s="14" t="s">
        <v>11</v>
      </c>
      <c r="C13" s="13" t="s">
        <v>25</v>
      </c>
      <c r="D13" s="13">
        <f t="shared" si="0"/>
        <v>1</v>
      </c>
      <c r="E13" s="13"/>
      <c r="F13" s="13"/>
      <c r="G13" s="16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5.0999999999999996" customHeight="1" x14ac:dyDescent="0.2">
      <c r="A14" s="16"/>
      <c r="B14" s="15"/>
      <c r="C14" s="16"/>
      <c r="D14" s="16"/>
      <c r="E14" s="16"/>
      <c r="F14" s="16"/>
      <c r="G14" s="16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36"/>
      <c r="B15" s="14" t="s">
        <v>33</v>
      </c>
      <c r="C15" s="13" t="s">
        <v>24</v>
      </c>
      <c r="D15" s="13">
        <f>IF(C15="Einzel",2,1)</f>
        <v>2</v>
      </c>
      <c r="E15" s="13"/>
      <c r="F15" s="13"/>
      <c r="G15" s="16">
        <f>D15*A15</f>
        <v>0</v>
      </c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">
      <c r="A16" s="36"/>
      <c r="B16" s="19" t="s">
        <v>31</v>
      </c>
      <c r="C16" s="16" t="s">
        <v>26</v>
      </c>
      <c r="D16" s="16">
        <f>IF(C16="Einzel",2,1)</f>
        <v>1</v>
      </c>
      <c r="E16" s="16"/>
      <c r="F16" s="16"/>
      <c r="G16" s="16">
        <f>D16*A16</f>
        <v>0</v>
      </c>
      <c r="H16" s="16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2">
      <c r="A17" s="36"/>
      <c r="B17" s="19" t="s">
        <v>30</v>
      </c>
      <c r="C17" s="13" t="s">
        <v>25</v>
      </c>
      <c r="D17" s="13">
        <f>IF(C17="Einzel",2,1)</f>
        <v>1</v>
      </c>
      <c r="E17" s="13"/>
      <c r="F17" s="13"/>
      <c r="G17" s="16">
        <f>D17*A17</f>
        <v>0</v>
      </c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4.5" customHeight="1" x14ac:dyDescent="0.2">
      <c r="A18" s="16"/>
      <c r="B18" s="15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">
      <c r="A19" s="36"/>
      <c r="B19" s="15" t="s">
        <v>29</v>
      </c>
      <c r="C19" s="16" t="s">
        <v>26</v>
      </c>
      <c r="D19" s="16">
        <f>IF(C19="Einzel",2,1)</f>
        <v>1</v>
      </c>
      <c r="E19" s="16"/>
      <c r="F19" s="16"/>
      <c r="G19" s="16">
        <f>D19*A19</f>
        <v>0</v>
      </c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x14ac:dyDescent="0.2">
      <c r="A20" s="36"/>
      <c r="B20" s="15" t="s">
        <v>32</v>
      </c>
      <c r="C20" s="16" t="s">
        <v>26</v>
      </c>
      <c r="D20" s="16">
        <f>IF(C20="Einzel",2,1)</f>
        <v>1</v>
      </c>
      <c r="E20" s="16"/>
      <c r="F20" s="16"/>
      <c r="G20" s="16">
        <f>D20*A20</f>
        <v>0</v>
      </c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x14ac:dyDescent="0.2">
      <c r="A21" s="36"/>
      <c r="B21" s="15" t="s">
        <v>36</v>
      </c>
      <c r="C21" s="16" t="s">
        <v>25</v>
      </c>
      <c r="D21" s="16">
        <f>IF(C21="Einzel",2,1)</f>
        <v>1</v>
      </c>
      <c r="E21" s="16"/>
      <c r="F21" s="16"/>
      <c r="G21" s="16">
        <f>D21*A21</f>
        <v>0</v>
      </c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4.5" customHeight="1" x14ac:dyDescent="0.2">
      <c r="A22" s="16"/>
      <c r="B22" s="15"/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x14ac:dyDescent="0.2">
      <c r="A23" s="36"/>
      <c r="B23" s="15" t="s">
        <v>57</v>
      </c>
      <c r="C23" s="16" t="s">
        <v>26</v>
      </c>
      <c r="D23" s="16">
        <f>IF(C23="Einzel",2,1)</f>
        <v>1</v>
      </c>
      <c r="E23" s="16"/>
      <c r="F23" s="16"/>
      <c r="G23" s="16">
        <f>D23*A23</f>
        <v>0</v>
      </c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x14ac:dyDescent="0.2">
      <c r="A24" s="36"/>
      <c r="B24" s="15" t="s">
        <v>58</v>
      </c>
      <c r="C24" s="16" t="s">
        <v>25</v>
      </c>
      <c r="D24" s="16">
        <f>IF(C24="Einzel",2,1)</f>
        <v>1</v>
      </c>
      <c r="E24" s="16"/>
      <c r="F24" s="16"/>
      <c r="G24" s="16">
        <f>D24*A24</f>
        <v>0</v>
      </c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5.0999999999999996" customHeight="1" x14ac:dyDescent="0.2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">
      <c r="A26" s="38"/>
      <c r="B26" s="15" t="s">
        <v>44</v>
      </c>
      <c r="C26" s="16" t="s">
        <v>24</v>
      </c>
      <c r="D26" s="16">
        <f>IF(C26="Einzel",2,1)</f>
        <v>2</v>
      </c>
      <c r="E26" s="16"/>
      <c r="F26" s="16">
        <f>D26*A26</f>
        <v>0</v>
      </c>
      <c r="G26" s="16"/>
      <c r="H26" s="16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">
      <c r="A27" s="38"/>
      <c r="B27" s="15" t="s">
        <v>12</v>
      </c>
      <c r="C27" s="16" t="s">
        <v>24</v>
      </c>
      <c r="D27" s="16">
        <f>IF(C27="Einzel",2,1)</f>
        <v>2</v>
      </c>
      <c r="E27" s="16"/>
      <c r="F27" s="16">
        <f>D27*A27</f>
        <v>0</v>
      </c>
      <c r="G27" s="16"/>
      <c r="H27" s="16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">
      <c r="A28" s="39"/>
      <c r="B28" s="15" t="s">
        <v>13</v>
      </c>
      <c r="C28" s="20" t="s">
        <v>24</v>
      </c>
      <c r="D28" s="20">
        <f>IF(C28="Einzel",2,1)</f>
        <v>2</v>
      </c>
      <c r="E28" s="20"/>
      <c r="F28" s="16">
        <f>D28*A28</f>
        <v>0</v>
      </c>
      <c r="G28" s="20"/>
      <c r="H28" s="20"/>
      <c r="I28" s="2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A29" s="38"/>
      <c r="B29" s="15" t="s">
        <v>14</v>
      </c>
      <c r="C29" s="16" t="s">
        <v>25</v>
      </c>
      <c r="D29" s="16">
        <f>IF(C29="Einzel",2,1)</f>
        <v>1</v>
      </c>
      <c r="E29" s="16"/>
      <c r="F29" s="16">
        <f>D29*A29</f>
        <v>0</v>
      </c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5.0999999999999996" customHeight="1" x14ac:dyDescent="0.2">
      <c r="A30" s="16"/>
      <c r="B30" s="15"/>
      <c r="C30" s="16"/>
      <c r="D30" s="16"/>
      <c r="E30" s="16"/>
      <c r="F30" s="16"/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10" customFormat="1" x14ac:dyDescent="0.2">
      <c r="A31" s="37"/>
      <c r="B31" s="22" t="s">
        <v>16</v>
      </c>
      <c r="C31" s="20" t="s">
        <v>24</v>
      </c>
      <c r="D31" s="20">
        <f>IF(C31="Einzel",2,1)</f>
        <v>2</v>
      </c>
      <c r="E31" s="20"/>
      <c r="F31" s="20"/>
      <c r="G31" s="16">
        <f>D31*A31</f>
        <v>0</v>
      </c>
      <c r="H31" s="20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">
      <c r="A32" s="36"/>
      <c r="B32" s="14" t="s">
        <v>17</v>
      </c>
      <c r="C32" s="13" t="s">
        <v>25</v>
      </c>
      <c r="D32" s="13">
        <f>IF(C32="Einzel",2,1)</f>
        <v>1</v>
      </c>
      <c r="E32" s="13"/>
      <c r="F32" s="13"/>
      <c r="G32" s="16">
        <f>D32*A32</f>
        <v>0</v>
      </c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9" customFormat="1" ht="5.0999999999999996" customHeight="1" x14ac:dyDescent="0.2">
      <c r="A33" s="48"/>
      <c r="B33" s="11"/>
      <c r="C33" s="12"/>
      <c r="D33" s="12"/>
      <c r="E33" s="12"/>
      <c r="F33" s="12"/>
      <c r="G33" s="12"/>
      <c r="H33" s="12"/>
      <c r="I33" s="1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x14ac:dyDescent="0.2">
      <c r="A34" s="48">
        <f>A3+A4+A5+A6+A10+A11+A12+A15+A26+A27+A28+A31</f>
        <v>0</v>
      </c>
      <c r="B34" s="23" t="s">
        <v>37</v>
      </c>
      <c r="C34" s="12"/>
      <c r="D34" s="12"/>
      <c r="E34" s="12"/>
      <c r="F34" s="25">
        <f>IF(A34&gt;0,0,1)*IF(SUM(A3:A32)=0,0,1)</f>
        <v>0</v>
      </c>
      <c r="G34" s="12"/>
      <c r="H34" s="12"/>
      <c r="I34" s="12"/>
      <c r="J34" s="14"/>
      <c r="K34" s="30" t="s">
        <v>41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5.0999999999999996" customHeight="1" x14ac:dyDescent="0.2">
      <c r="A35" s="48"/>
      <c r="B35" s="14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5.0999999999999996" customHeight="1" x14ac:dyDescent="0.2">
      <c r="A36" s="13"/>
      <c r="B36" s="14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x14ac:dyDescent="0.2">
      <c r="A37" s="34"/>
      <c r="B37" s="17" t="s">
        <v>4</v>
      </c>
      <c r="C37" s="18" t="s">
        <v>25</v>
      </c>
      <c r="D37" s="18"/>
      <c r="E37" s="18">
        <v>1</v>
      </c>
      <c r="F37" s="18"/>
      <c r="G37" s="18"/>
      <c r="H37" s="18">
        <f>E37*A37</f>
        <v>0</v>
      </c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x14ac:dyDescent="0.2">
      <c r="A38" s="34"/>
      <c r="B38" s="17" t="s">
        <v>5</v>
      </c>
      <c r="C38" s="18" t="s">
        <v>25</v>
      </c>
      <c r="D38" s="18"/>
      <c r="E38" s="18">
        <v>1</v>
      </c>
      <c r="F38" s="18"/>
      <c r="G38" s="18"/>
      <c r="H38" s="18">
        <f>E38*A38</f>
        <v>0</v>
      </c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31"/>
      <c r="B39" s="14" t="s">
        <v>6</v>
      </c>
      <c r="C39" s="13" t="s">
        <v>25</v>
      </c>
      <c r="D39" s="13"/>
      <c r="E39" s="13">
        <v>1</v>
      </c>
      <c r="F39" s="13"/>
      <c r="G39" s="13"/>
      <c r="H39" s="18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">
      <c r="A40" s="31"/>
      <c r="B40" s="14" t="s">
        <v>7</v>
      </c>
      <c r="C40" s="13" t="s">
        <v>25</v>
      </c>
      <c r="D40" s="13"/>
      <c r="E40" s="13">
        <v>1</v>
      </c>
      <c r="F40" s="13"/>
      <c r="G40" s="13"/>
      <c r="H40" s="18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">
      <c r="A41" s="31"/>
      <c r="B41" s="14" t="s">
        <v>28</v>
      </c>
      <c r="C41" s="13" t="s">
        <v>25</v>
      </c>
      <c r="D41" s="13"/>
      <c r="E41" s="13">
        <v>1</v>
      </c>
      <c r="F41" s="13"/>
      <c r="G41" s="13"/>
      <c r="H41" s="18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5.0999999999999996" customHeight="1" x14ac:dyDescent="0.2">
      <c r="A42" s="13"/>
      <c r="B42" s="14"/>
      <c r="C42" s="13"/>
      <c r="D42" s="13"/>
      <c r="E42" s="13"/>
      <c r="F42" s="13"/>
      <c r="G42" s="13"/>
      <c r="H42" s="18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">
      <c r="A43" s="34"/>
      <c r="B43" s="14" t="s">
        <v>35</v>
      </c>
      <c r="C43" s="18" t="s">
        <v>25</v>
      </c>
      <c r="D43" s="18"/>
      <c r="E43" s="18">
        <v>0</v>
      </c>
      <c r="F43" s="18"/>
      <c r="G43" s="18"/>
      <c r="H43" s="18">
        <f>E43*A43</f>
        <v>0</v>
      </c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5.0999999999999996" customHeight="1" x14ac:dyDescent="0.2">
      <c r="A44" s="13"/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">
      <c r="A45" s="31"/>
      <c r="B45" s="14" t="s">
        <v>15</v>
      </c>
      <c r="C45" s="13" t="s">
        <v>25</v>
      </c>
      <c r="D45" s="13"/>
      <c r="E45" s="13">
        <v>1</v>
      </c>
      <c r="F45" s="13"/>
      <c r="G45" s="13"/>
      <c r="H45" s="18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">
      <c r="A46" s="31"/>
      <c r="B46" s="14" t="s">
        <v>45</v>
      </c>
      <c r="C46" s="13" t="s">
        <v>25</v>
      </c>
      <c r="D46" s="13"/>
      <c r="E46" s="13">
        <v>1</v>
      </c>
      <c r="F46" s="13"/>
      <c r="G46" s="13"/>
      <c r="H46" s="18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">
      <c r="A47" s="31"/>
      <c r="B47" s="14" t="s">
        <v>46</v>
      </c>
      <c r="C47" s="13" t="s">
        <v>25</v>
      </c>
      <c r="D47" s="13"/>
      <c r="E47" s="13">
        <v>1</v>
      </c>
      <c r="F47" s="13"/>
      <c r="G47" s="13"/>
      <c r="H47" s="18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5.0999999999999996" customHeight="1" x14ac:dyDescent="0.2">
      <c r="A48" s="13"/>
      <c r="B48" s="14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">
      <c r="A49" s="32"/>
      <c r="B49" s="14" t="s">
        <v>18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">
      <c r="A50" s="32"/>
      <c r="B50" s="14" t="s">
        <v>19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">
      <c r="A51" s="32"/>
      <c r="B51" s="14" t="s">
        <v>20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">
      <c r="A52" s="32"/>
      <c r="B52" s="14" t="s">
        <v>55</v>
      </c>
      <c r="C52" s="13" t="s">
        <v>25</v>
      </c>
      <c r="D52" s="13"/>
      <c r="E52" s="13">
        <v>0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">
      <c r="A53" s="32"/>
      <c r="B53" s="14" t="s">
        <v>56</v>
      </c>
      <c r="C53" s="13" t="s">
        <v>25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5.0999999999999996" customHeight="1" x14ac:dyDescent="0.2">
      <c r="A54" s="13"/>
      <c r="B54" s="14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">
      <c r="A55" s="32"/>
      <c r="B55" s="14" t="s">
        <v>21</v>
      </c>
      <c r="C55" s="13" t="s">
        <v>25</v>
      </c>
      <c r="D55" s="13"/>
      <c r="E55" s="13">
        <v>1</v>
      </c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">
      <c r="A56" s="32"/>
      <c r="B56" s="14" t="s">
        <v>22</v>
      </c>
      <c r="C56" s="13" t="s">
        <v>25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">
      <c r="A57" s="32"/>
      <c r="B57" s="14" t="s">
        <v>23</v>
      </c>
      <c r="C57" s="13" t="s">
        <v>25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5.0999999999999996" customHeight="1" x14ac:dyDescent="0.2">
      <c r="A58" s="13"/>
      <c r="B58" s="14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48">
        <f>SUM(A49:A51)+SUM(A55:A57)</f>
        <v>0</v>
      </c>
      <c r="B59" s="23" t="s">
        <v>38</v>
      </c>
      <c r="C59" s="13"/>
      <c r="D59" s="13"/>
      <c r="E59" s="13"/>
      <c r="F59" s="13"/>
      <c r="G59" s="13"/>
      <c r="H59" s="13"/>
      <c r="I59" s="29">
        <f>IF(A59&gt;0,1,0)</f>
        <v>0</v>
      </c>
      <c r="J59" s="14"/>
      <c r="K59" s="30" t="s">
        <v>40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5.0999999999999996" customHeight="1" thickBot="1" x14ac:dyDescent="0.25">
      <c r="A60" s="26"/>
      <c r="B60" s="27"/>
      <c r="C60" s="26"/>
      <c r="D60" s="26"/>
      <c r="E60" s="26"/>
      <c r="F60" s="26"/>
      <c r="G60" s="26"/>
      <c r="H60" s="26"/>
      <c r="I60" s="26"/>
      <c r="J60" s="28"/>
      <c r="K60" s="2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ht="5.0999999999999996" customHeight="1" x14ac:dyDescent="0.2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x14ac:dyDescent="0.2">
      <c r="A62" s="3"/>
      <c r="B62" s="47" t="s">
        <v>42</v>
      </c>
      <c r="C62" s="49"/>
      <c r="D62" s="42"/>
      <c r="E62" s="42"/>
      <c r="F62" s="43">
        <f>SUM(F3:F61)</f>
        <v>0</v>
      </c>
      <c r="G62" s="44">
        <f>SUM(G3:G61)</f>
        <v>0</v>
      </c>
      <c r="H62" s="45">
        <f>SUM(H3:H61)</f>
        <v>0</v>
      </c>
      <c r="I62" s="46">
        <f>SUM(I3:I61)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5.0999999999999996" customHeight="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s="9" customFormat="1" ht="79.150000000000006" customHeight="1" x14ac:dyDescent="0.2">
      <c r="A64" s="24" t="s">
        <v>39</v>
      </c>
      <c r="B64" s="24" t="s">
        <v>34</v>
      </c>
      <c r="C64" s="24" t="s">
        <v>27</v>
      </c>
      <c r="D64" s="24" t="s">
        <v>50</v>
      </c>
      <c r="E64" s="24" t="s">
        <v>51</v>
      </c>
      <c r="F64" s="41" t="s">
        <v>52</v>
      </c>
      <c r="G64" s="40" t="s">
        <v>48</v>
      </c>
      <c r="H64" s="35" t="s">
        <v>53</v>
      </c>
      <c r="I64" s="33" t="s">
        <v>49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5" spans="1:22" x14ac:dyDescent="0.2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</sheetData>
  <sheetProtection algorithmName="SHA-512" hashValue="oUSMaeCMNn18dYy/+OgSEkI8Jh7Np85W04U6vSiNm4dV6v2ftT94wcByHUO1pwlgcJvGb490QiJRX4FbNxgtEA==" saltValue="EhBUk8vOgJ/++pWsWZVY4w==" spinCount="100000" sheet="1" selectLockedCells="1"/>
  <phoneticPr fontId="0" type="noConversion"/>
  <printOptions horizontalCentered="1" verticalCentered="1" gridLines="1"/>
  <pageMargins left="0.70866141732283472" right="0.70866141732283472" top="0.98425196850393704" bottom="0.78740157480314965" header="0.59055118110236227" footer="0.31496062992125984"/>
  <pageSetup paperSize="9" scale="63" orientation="landscape" r:id="rId1"/>
  <headerFooter alignWithMargins="0">
    <oddHeader>&amp;L&amp;"Syntax LT Std Black,Standard"&amp;12Übersicht Qualifikationen und Ligen Saison 2017/18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Bitterli Daniel</dc:creator>
  <cp:lastModifiedBy>Studer Stephan</cp:lastModifiedBy>
  <cp:lastPrinted>2012-06-19T06:53:03Z</cp:lastPrinted>
  <dcterms:created xsi:type="dcterms:W3CDTF">2008-05-26T12:25:54Z</dcterms:created>
  <dcterms:modified xsi:type="dcterms:W3CDTF">2018-01-08T16:10:09Z</dcterms:modified>
</cp:coreProperties>
</file>