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17-2018\"/>
    </mc:Choice>
  </mc:AlternateContent>
  <bookViews>
    <workbookView xWindow="-150" yWindow="-420" windowWidth="19065" windowHeight="9525" tabRatio="579"/>
  </bookViews>
  <sheets>
    <sheet name="Vereinliste mit Mannschaften fü" sheetId="1" r:id="rId1"/>
  </sheets>
  <definedNames>
    <definedName name="_xlnm.Print_Area" localSheetId="0">'Vereinliste mit Mannschaften fü'!$B$1:$D$57</definedName>
  </definedNames>
  <calcPr calcId="171027"/>
</workbook>
</file>

<file path=xl/calcChain.xml><?xml version="1.0" encoding="utf-8"?>
<calcChain xmlns="http://schemas.openxmlformats.org/spreadsheetml/2006/main">
  <c r="A59" i="1" l="1"/>
  <c r="D23" i="1" l="1"/>
  <c r="G23" i="1" s="1"/>
  <c r="D8" i="1" l="1"/>
  <c r="F8" i="1" s="1"/>
  <c r="H46" i="1" l="1"/>
  <c r="H45" i="1"/>
  <c r="D24" i="1" l="1"/>
  <c r="G24" i="1" s="1"/>
  <c r="A34" i="1"/>
  <c r="F34" i="1" s="1"/>
  <c r="I59" i="1"/>
  <c r="I62" i="1" s="1"/>
  <c r="D10" i="1"/>
  <c r="G10" i="1" s="1"/>
  <c r="D11" i="1"/>
  <c r="G11" i="1" s="1"/>
  <c r="D12" i="1"/>
  <c r="G12" i="1" s="1"/>
  <c r="D13" i="1"/>
  <c r="G13" i="1" s="1"/>
  <c r="D15" i="1"/>
  <c r="G15" i="1" s="1"/>
  <c r="D16" i="1"/>
  <c r="G16" i="1" s="1"/>
  <c r="D17" i="1"/>
  <c r="G17" i="1" s="1"/>
  <c r="D19" i="1"/>
  <c r="G19" i="1" s="1"/>
  <c r="D20" i="1"/>
  <c r="G20" i="1" s="1"/>
  <c r="D21" i="1"/>
  <c r="G21" i="1" s="1"/>
  <c r="D31" i="1"/>
  <c r="G31" i="1" s="1"/>
  <c r="D32" i="1"/>
  <c r="G32" i="1" s="1"/>
  <c r="H37" i="1"/>
  <c r="H38" i="1"/>
  <c r="H39" i="1"/>
  <c r="H40" i="1"/>
  <c r="H41" i="1"/>
  <c r="H43" i="1"/>
  <c r="H47" i="1"/>
  <c r="D3" i="1"/>
  <c r="F3" i="1" s="1"/>
  <c r="D4" i="1"/>
  <c r="F4" i="1"/>
  <c r="D5" i="1"/>
  <c r="F5" i="1" s="1"/>
  <c r="D6" i="1"/>
  <c r="F6" i="1"/>
  <c r="D7" i="1"/>
  <c r="F7" i="1" s="1"/>
  <c r="D26" i="1"/>
  <c r="F26" i="1" s="1"/>
  <c r="D27" i="1"/>
  <c r="F27" i="1"/>
  <c r="D28" i="1"/>
  <c r="F28" i="1" s="1"/>
  <c r="D29" i="1"/>
  <c r="F29" i="1" s="1"/>
  <c r="H62" i="1" l="1"/>
  <c r="F62" i="1"/>
  <c r="G62" i="1"/>
</calcChain>
</file>

<file path=xl/sharedStrings.xml><?xml version="1.0" encoding="utf-8"?>
<sst xmlns="http://schemas.openxmlformats.org/spreadsheetml/2006/main" count="106" uniqueCount="59">
  <si>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</si>
  <si>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</si>
  <si>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</si>
  <si>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</si>
  <si>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</si>
  <si>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</si>
  <si>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</si>
  <si>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</si>
  <si>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</si>
  <si>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</si>
  <si>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</si>
  <si>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</si>
  <si>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</si>
  <si>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</si>
  <si>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</si>
  <si>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</si>
  <si>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</si>
  <si>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</si>
  <si>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</si>
  <si>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</si>
  <si>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</si>
  <si>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</si>
  <si>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</si>
  <si>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</si>
  <si>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</si>
  <si>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</si>
  <si>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</si>
  <si>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</si>
  <si>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</si>
  <si>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</si>
  <si>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</si>
  <si>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</si>
  <si>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</si>
  <si>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</si>
  <si>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</si>
  <si>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</si>
  <si>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</si>
  <si>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</si>
  <si>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</si>
  <si>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</si>
  <si>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</si>
  <si>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wird fällig wenn alle Team in Turnierform oder Einzelspiel/Turnierform spielen</t>
  </si>
  <si>
    <t>Total benötigte Schiedsrichter</t>
  </si>
  <si>
    <t>Herren Aktive GF NLA</t>
  </si>
  <si>
    <t>Damen Aktive GF NLA</t>
  </si>
  <si>
    <t>Damen Aktive KF 2.Liga</t>
  </si>
  <si>
    <t>Damen Aktive KF 3. Liga</t>
  </si>
  <si>
    <t>Herren Aktive GF4.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</si>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</sst>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sz val="9.9499999999999993"/>
      <color rgb="FFFF0000"/>
      <name val="Arial"/>
      <family val="2"/>
    </font>
    <font>
      <b/>
      <sz val="9.949999999999999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 textRotation="90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6" fillId="5" borderId="0" xfId="0" applyNumberFormat="1" applyFont="1" applyFill="1" applyAlignment="1">
      <alignment horizontal="center" vertical="center" textRotation="90" wrapText="1"/>
    </xf>
    <xf numFmtId="3" fontId="8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 textRotation="90" wrapText="1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7" fillId="7" borderId="0" xfId="0" applyNumberFormat="1" applyFont="1" applyFill="1" applyAlignment="1" applyProtection="1">
      <alignment horizontal="center" vertical="center"/>
      <protection locked="0"/>
    </xf>
    <xf numFmtId="3" fontId="8" fillId="7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>
      <alignment horizontal="center" vertical="center" textRotation="90" wrapText="1"/>
    </xf>
    <xf numFmtId="3" fontId="6" fillId="7" borderId="0" xfId="0" applyNumberFormat="1" applyFont="1" applyFill="1" applyAlignment="1">
      <alignment horizontal="center" vertical="center" textRotation="90" wrapText="1"/>
    </xf>
    <xf numFmtId="3" fontId="12" fillId="0" borderId="0" xfId="0" applyNumberFormat="1" applyFont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2" fillId="2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5"/>
  <sheetViews>
    <sheetView tabSelected="1" topLeftCell="A7" zoomScale="73" zoomScaleNormal="73" zoomScalePageLayoutView="85" workbookViewId="0">
      <selection activeCell="A57" sqref="A57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s="9" customFormat="1" ht="87" customHeight="1" x14ac:dyDescent="0.2">
      <c r="A1" s="24" t="s">
        <v>39</v>
      </c>
      <c r="B1" s="24" t="s">
        <v>34</v>
      </c>
      <c r="C1" s="24" t="s">
        <v>27</v>
      </c>
      <c r="D1" s="24" t="s">
        <v>50</v>
      </c>
      <c r="E1" s="24" t="s">
        <v>51</v>
      </c>
      <c r="F1" s="24" t="s">
        <v>52</v>
      </c>
      <c r="G1" s="24" t="s">
        <v>48</v>
      </c>
      <c r="H1" s="24" t="s">
        <v>53</v>
      </c>
      <c r="I1" s="24" t="s">
        <v>49</v>
      </c>
      <c r="J1" s="14"/>
      <c r="K1" s="50" t="s">
        <v>54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9" customFormat="1" ht="5.0999999999999996" customHeight="1" x14ac:dyDescent="0.2">
      <c r="A2" s="12"/>
      <c r="B2" s="11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">
      <c r="A3" s="38"/>
      <c r="B3" s="15" t="s">
        <v>43</v>
      </c>
      <c r="C3" s="16" t="s">
        <v>24</v>
      </c>
      <c r="D3" s="16">
        <f t="shared" ref="D3:D13" si="0">IF(C3="Einzel",2,1)</f>
        <v>2</v>
      </c>
      <c r="E3" s="16"/>
      <c r="F3" s="16">
        <f t="shared" ref="F3:F8" si="1">D3*A3</f>
        <v>0</v>
      </c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">
      <c r="A4" s="38"/>
      <c r="B4" s="15" t="s">
        <v>0</v>
      </c>
      <c r="C4" s="16" t="s">
        <v>24</v>
      </c>
      <c r="D4" s="16">
        <f t="shared" si="0"/>
        <v>2</v>
      </c>
      <c r="E4" s="16"/>
      <c r="F4" s="16">
        <f t="shared" si="1"/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">
      <c r="A5" s="38"/>
      <c r="B5" s="15" t="s">
        <v>1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">
      <c r="A6" s="38"/>
      <c r="B6" s="15" t="s">
        <v>2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38"/>
      <c r="B7" s="15" t="s">
        <v>3</v>
      </c>
      <c r="C7" s="16" t="s">
        <v>26</v>
      </c>
      <c r="D7" s="16">
        <f t="shared" si="0"/>
        <v>1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38"/>
      <c r="B8" s="15" t="s">
        <v>47</v>
      </c>
      <c r="C8" s="16" t="s">
        <v>25</v>
      </c>
      <c r="D8" s="16">
        <f>IF(C8="Einzel",2,1)</f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5.0999999999999996" customHeight="1" x14ac:dyDescent="0.2">
      <c r="A9" s="16"/>
      <c r="B9" s="15"/>
      <c r="C9" s="16"/>
      <c r="D9" s="16"/>
      <c r="E9" s="16"/>
      <c r="F9" s="16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">
      <c r="A10" s="36"/>
      <c r="B10" s="15" t="s">
        <v>8</v>
      </c>
      <c r="C10" s="16" t="s">
        <v>24</v>
      </c>
      <c r="D10" s="16">
        <f t="shared" si="0"/>
        <v>2</v>
      </c>
      <c r="E10" s="16"/>
      <c r="F10" s="16"/>
      <c r="G10" s="16">
        <f>D10*A10</f>
        <v>0</v>
      </c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36"/>
      <c r="B11" s="15" t="s">
        <v>9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36"/>
      <c r="B12" s="21" t="s">
        <v>10</v>
      </c>
      <c r="C12" s="13" t="s">
        <v>24</v>
      </c>
      <c r="D12" s="13">
        <f t="shared" si="0"/>
        <v>2</v>
      </c>
      <c r="E12" s="13"/>
      <c r="F12" s="13"/>
      <c r="G12" s="16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36"/>
      <c r="B13" s="14" t="s">
        <v>11</v>
      </c>
      <c r="C13" s="13" t="s">
        <v>25</v>
      </c>
      <c r="D13" s="13">
        <f t="shared" si="0"/>
        <v>1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5.0999999999999996" customHeight="1" x14ac:dyDescent="0.2">
      <c r="A14" s="16"/>
      <c r="B14" s="15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36"/>
      <c r="B15" s="14" t="s">
        <v>33</v>
      </c>
      <c r="C15" s="13" t="s">
        <v>24</v>
      </c>
      <c r="D15" s="13">
        <f>IF(C15="Einzel",2,1)</f>
        <v>2</v>
      </c>
      <c r="E15" s="13"/>
      <c r="F15" s="13"/>
      <c r="G15" s="16">
        <f>D15*A15</f>
        <v>0</v>
      </c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36"/>
      <c r="B16" s="19" t="s">
        <v>31</v>
      </c>
      <c r="C16" s="16" t="s">
        <v>26</v>
      </c>
      <c r="D16" s="16">
        <f>IF(C16="Einzel",2,1)</f>
        <v>1</v>
      </c>
      <c r="E16" s="16"/>
      <c r="F16" s="16"/>
      <c r="G16" s="16">
        <f>D16*A16</f>
        <v>0</v>
      </c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">
      <c r="A17" s="36"/>
      <c r="B17" s="19" t="s">
        <v>30</v>
      </c>
      <c r="C17" s="13" t="s">
        <v>25</v>
      </c>
      <c r="D17" s="13">
        <f>IF(C17="Einzel",2,1)</f>
        <v>1</v>
      </c>
      <c r="E17" s="13"/>
      <c r="F17" s="13"/>
      <c r="G17" s="16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4.5" customHeight="1" x14ac:dyDescent="0.2">
      <c r="A18" s="16"/>
      <c r="B18" s="15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">
      <c r="A19" s="36"/>
      <c r="B19" s="15" t="s">
        <v>29</v>
      </c>
      <c r="C19" s="16" t="s">
        <v>26</v>
      </c>
      <c r="D19" s="16">
        <f>IF(C19="Einzel",2,1)</f>
        <v>1</v>
      </c>
      <c r="E19" s="16"/>
      <c r="F19" s="16"/>
      <c r="G19" s="16">
        <f>D19*A19</f>
        <v>0</v>
      </c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">
      <c r="A20" s="36"/>
      <c r="B20" s="15" t="s">
        <v>32</v>
      </c>
      <c r="C20" s="16" t="s">
        <v>26</v>
      </c>
      <c r="D20" s="16">
        <f>IF(C20="Einzel",2,1)</f>
        <v>1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">
      <c r="A21" s="36"/>
      <c r="B21" s="15" t="s">
        <v>36</v>
      </c>
      <c r="C21" s="16" t="s">
        <v>25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4.5" customHeight="1" x14ac:dyDescent="0.2">
      <c r="A22" s="16"/>
      <c r="B22" s="15"/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">
      <c r="A23" s="36"/>
      <c r="B23" s="15" t="s">
        <v>57</v>
      </c>
      <c r="C23" s="16" t="s">
        <v>26</v>
      </c>
      <c r="D23" s="16">
        <f>IF(C23="Einzel",2,1)</f>
        <v>1</v>
      </c>
      <c r="E23" s="16"/>
      <c r="F23" s="16"/>
      <c r="G23" s="16">
        <f>D23*A23</f>
        <v>0</v>
      </c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A24" s="36"/>
      <c r="B24" s="15" t="s">
        <v>58</v>
      </c>
      <c r="C24" s="16" t="s">
        <v>25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5.0999999999999996" customHeight="1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">
      <c r="A26" s="38"/>
      <c r="B26" s="15" t="s">
        <v>44</v>
      </c>
      <c r="C26" s="16" t="s">
        <v>24</v>
      </c>
      <c r="D26" s="16">
        <f>IF(C26="Einzel",2,1)</f>
        <v>2</v>
      </c>
      <c r="E26" s="16"/>
      <c r="F26" s="16">
        <f>D26*A26</f>
        <v>0</v>
      </c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38"/>
      <c r="B27" s="15" t="s">
        <v>12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39"/>
      <c r="B28" s="15" t="s">
        <v>13</v>
      </c>
      <c r="C28" s="20" t="s">
        <v>24</v>
      </c>
      <c r="D28" s="20">
        <f>IF(C28="Einzel",2,1)</f>
        <v>2</v>
      </c>
      <c r="E28" s="20"/>
      <c r="F28" s="16">
        <f>D28*A28</f>
        <v>0</v>
      </c>
      <c r="G28" s="20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38"/>
      <c r="B29" s="15" t="s">
        <v>14</v>
      </c>
      <c r="C29" s="16" t="s">
        <v>25</v>
      </c>
      <c r="D29" s="16">
        <f>IF(C29="Einzel",2,1)</f>
        <v>1</v>
      </c>
      <c r="E29" s="16"/>
      <c r="F29" s="16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5.0999999999999996" customHeight="1" x14ac:dyDescent="0.2">
      <c r="A30" s="16"/>
      <c r="B30" s="15"/>
      <c r="C30" s="16"/>
      <c r="D30" s="16"/>
      <c r="E30" s="16"/>
      <c r="F30" s="16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0" customFormat="1" x14ac:dyDescent="0.2">
      <c r="A31" s="37"/>
      <c r="B31" s="22" t="s">
        <v>16</v>
      </c>
      <c r="C31" s="20" t="s">
        <v>24</v>
      </c>
      <c r="D31" s="20">
        <f>IF(C31="Einzel",2,1)</f>
        <v>2</v>
      </c>
      <c r="E31" s="20"/>
      <c r="F31" s="20"/>
      <c r="G31" s="16">
        <f>D31*A31</f>
        <v>0</v>
      </c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36"/>
      <c r="B32" s="14" t="s">
        <v>17</v>
      </c>
      <c r="C32" s="13" t="s">
        <v>25</v>
      </c>
      <c r="D32" s="13">
        <f>IF(C32="Einzel",2,1)</f>
        <v>1</v>
      </c>
      <c r="E32" s="13"/>
      <c r="F32" s="13"/>
      <c r="G32" s="16">
        <f>D32*A32</f>
        <v>0</v>
      </c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9" customFormat="1" ht="5.0999999999999996" customHeight="1" x14ac:dyDescent="0.2">
      <c r="A33" s="48"/>
      <c r="B33" s="11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x14ac:dyDescent="0.2">
      <c r="A34" s="48">
        <f>A3+A4+A5+A6+A10+A11+A12+A15+A26+A27+A28+A31</f>
        <v>0</v>
      </c>
      <c r="B34" s="23" t="s">
        <v>37</v>
      </c>
      <c r="C34" s="12"/>
      <c r="D34" s="12"/>
      <c r="E34" s="12"/>
      <c r="F34" s="25">
        <f>IF(A34&gt;0,0,1)*IF(SUM(A3:A32)=0,0,1)</f>
        <v>0</v>
      </c>
      <c r="G34" s="12"/>
      <c r="H34" s="12"/>
      <c r="I34" s="12"/>
      <c r="J34" s="14"/>
      <c r="K34" s="30" t="s">
        <v>41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5.0999999999999996" customHeight="1" x14ac:dyDescent="0.2">
      <c r="A35" s="48"/>
      <c r="B35" s="14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5.099999999999999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x14ac:dyDescent="0.2">
      <c r="A37" s="34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x14ac:dyDescent="0.2">
      <c r="A38" s="34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31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31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31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5.099999999999999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34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5.099999999999999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31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31"/>
      <c r="B46" s="14" t="s">
        <v>45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31"/>
      <c r="B47" s="14" t="s">
        <v>46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5.099999999999999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32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32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32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32"/>
      <c r="B52" s="14" t="s">
        <v>55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32"/>
      <c r="B53" s="14" t="s">
        <v>56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5.099999999999999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32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32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32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5.0999999999999996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48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9">
        <f>IF(A59&gt;0,1,0)</f>
        <v>0</v>
      </c>
      <c r="J59" s="14"/>
      <c r="K59" s="30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6"/>
      <c r="B60" s="27"/>
      <c r="C60" s="26"/>
      <c r="D60" s="26"/>
      <c r="E60" s="26"/>
      <c r="F60" s="26"/>
      <c r="G60" s="26"/>
      <c r="H60" s="26"/>
      <c r="I60" s="26"/>
      <c r="J60" s="28"/>
      <c r="K60" s="2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3"/>
      <c r="B62" s="47" t="s">
        <v>42</v>
      </c>
      <c r="C62" s="49"/>
      <c r="D62" s="42"/>
      <c r="E62" s="42"/>
      <c r="F62" s="43">
        <f>SUM(F3:F61)</f>
        <v>0</v>
      </c>
      <c r="G62" s="44">
        <f>SUM(G3:G61)</f>
        <v>0</v>
      </c>
      <c r="H62" s="45">
        <f>SUM(H3:H61)</f>
        <v>0</v>
      </c>
      <c r="I62" s="46">
        <f>SUM(I3:I61)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24" t="s">
        <v>39</v>
      </c>
      <c r="B64" s="24" t="s">
        <v>34</v>
      </c>
      <c r="C64" s="24" t="s">
        <v>27</v>
      </c>
      <c r="D64" s="24" t="s">
        <v>50</v>
      </c>
      <c r="E64" s="24" t="s">
        <v>51</v>
      </c>
      <c r="F64" s="41" t="s">
        <v>52</v>
      </c>
      <c r="G64" s="40" t="s">
        <v>48</v>
      </c>
      <c r="H64" s="35" t="s">
        <v>53</v>
      </c>
      <c r="I64" s="33" t="s">
        <v>49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oUSMaeCMNn18dYy/+OgSEkI8Jh7Np85W04U6vSiNm4dV6v2ftT94wcByHUO1pwlgcJvGb490QiJRX4FbNxgtEA==" saltValue="EhBUk8vOgJ/++pWsWZVY4w==" spinCount="100000" sheet="1" selectLockedCells="1"/>
  <phoneticPr fontId="0" type="noConversion"/>
  <printOptions horizontalCentered="1" verticalCentered="1" gridLines="1"/>
  <pageMargins left="0.70866141732283472" right="0.70866141732283472" top="0.98425196850393704" bottom="0.78740157480314965" header="0.59055118110236227" footer="0.31496062992125984"/>
  <pageSetup paperSize="9" scale="63" orientation="landscape" r:id="rId1"/>
  <headerFooter alignWithMargins="0">
    <oddHeader>&amp;L&amp;"Syntax LT Std Black,Standard"&amp;12Übersicht Qualifikationen und Ligen Saison 2017/18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Studer Stephan</cp:lastModifiedBy>
  <cp:lastPrinted>2012-06-19T06:53:03Z</cp:lastPrinted>
  <dcterms:created xsi:type="dcterms:W3CDTF">2008-05-26T12:25:54Z</dcterms:created>
  <dcterms:modified xsi:type="dcterms:W3CDTF">2018-01-08T16:10:09Z</dcterms:modified>
</cp:coreProperties>
</file>